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ana\Desktop\Documents\PRÁCE 0\práce 2014x\ostatní\Atelier Genius\AG6-2021 ul. Březová, Karviná Ráj\rozpočty\aktualizace\"/>
    </mc:Choice>
  </mc:AlternateContent>
  <xr:revisionPtr revIDLastSave="0" documentId="13_ncr:1_{CD7A9A16-5AEF-4CE7-AB66-118F99A87AB4}" xr6:coauthVersionLast="46" xr6:coauthVersionMax="46" xr10:uidLastSave="{00000000-0000-0000-0000-000000000000}"/>
  <bookViews>
    <workbookView xWindow="-108" yWindow="-108" windowWidth="23256" windowHeight="12576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</sheets>
  <externalReferences>
    <externalReference r:id="rId4"/>
  </externalReferences>
  <definedNames>
    <definedName name="CelkemDPHVypocet" localSheetId="1">Stavba!$H$48</definedName>
    <definedName name="CenaCelkem">Stavba!$G$29</definedName>
    <definedName name="CenaCelkemBezDPH">Stavba!$G$28</definedName>
    <definedName name="CenaCelkemVypocet" localSheetId="1">Stavba!$I$48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Stavba!$A$1:$J$51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Stavba!$F$48</definedName>
    <definedName name="ZakladDPHZakl">Stavba!$G$25</definedName>
    <definedName name="ZakladDPHZaklVypocet" localSheetId="1">Stavba!$G$48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2" i="1" l="1"/>
  <c r="G40" i="1"/>
  <c r="H47" i="1"/>
  <c r="I47" i="1" s="1"/>
  <c r="H45" i="1"/>
  <c r="I45" i="1" s="1"/>
  <c r="H43" i="1"/>
  <c r="I43" i="1" s="1"/>
  <c r="H41" i="1"/>
  <c r="I41" i="1" s="1"/>
  <c r="G39" i="1"/>
  <c r="F39" i="1"/>
  <c r="J28" i="1"/>
  <c r="J26" i="1"/>
  <c r="G38" i="1"/>
  <c r="F38" i="1"/>
  <c r="J23" i="1"/>
  <c r="J24" i="1"/>
  <c r="J25" i="1"/>
  <c r="J27" i="1"/>
  <c r="E24" i="1"/>
  <c r="E26" i="1"/>
  <c r="G48" i="1" l="1"/>
  <c r="I21" i="1" s="1"/>
  <c r="H40" i="1"/>
  <c r="H42" i="1"/>
  <c r="I42" i="1" s="1"/>
  <c r="H44" i="1"/>
  <c r="I44" i="1" s="1"/>
  <c r="H46" i="1"/>
  <c r="I46" i="1" s="1"/>
  <c r="H39" i="1"/>
  <c r="I39" i="1" s="1"/>
  <c r="G28" i="1"/>
  <c r="G23" i="1"/>
  <c r="G25" i="1" l="1"/>
  <c r="A25" i="1" s="1"/>
  <c r="A26" i="1" s="1"/>
  <c r="I40" i="1"/>
  <c r="I48" i="1" s="1"/>
  <c r="J46" i="1" s="1"/>
  <c r="H48" i="1"/>
  <c r="J42" i="1"/>
  <c r="J43" i="1"/>
  <c r="J40" i="1"/>
  <c r="J44" i="1"/>
  <c r="J47" i="1"/>
  <c r="A23" i="1"/>
  <c r="J41" i="1" l="1"/>
  <c r="J45" i="1"/>
  <c r="J39" i="1"/>
  <c r="G26" i="1"/>
  <c r="J48" i="1"/>
  <c r="G24" i="1"/>
  <c r="A24" i="1"/>
  <c r="A27" i="1" l="1"/>
  <c r="G29" i="1" s="1"/>
  <c r="G27" i="1" s="1"/>
  <c r="A2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sharedStrings.xml><?xml version="1.0" encoding="utf-8"?>
<sst xmlns="http://schemas.openxmlformats.org/spreadsheetml/2006/main" count="76" uniqueCount="63">
  <si>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</si>
  <si>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</si>
  <si>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</si>
  <si>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</si>
  <si>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</si>
  <si>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</si>
  <si>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</si>
  <si>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</si>
  <si>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</si>
  <si>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</si>
  <si>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</si>
  <si>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</si>
  <si>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</si>
  <si>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</si>
  <si>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</si>
  <si>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</si>
  <si>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</si>
  <si>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</si>
  <si>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</si>
  <si>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</si>
  <si>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</si>
  <si>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</si>
  <si>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</si>
  <si>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</si>
  <si>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</si>
  <si>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</si>
  <si>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</si>
  <si>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</si>
  <si>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</si>
  <si>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</si>
  <si>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</si>
  <si>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</si>
  <si>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</si>
  <si>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</si>
  <si>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</si>
  <si>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</si>
  <si>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</si>
  <si>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</si>
  <si>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</si>
  <si>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</si>
  <si>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</si>
  <si>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AG6-2021</t>
  </si>
  <si>
    <t>Stavba</t>
  </si>
  <si>
    <t>00</t>
  </si>
  <si>
    <t>Vedlejší a ostatní náklady</t>
  </si>
  <si>
    <t>000</t>
  </si>
  <si>
    <t>01</t>
  </si>
  <si>
    <t>Architektonicko-stavební řešení</t>
  </si>
  <si>
    <t>SO 01</t>
  </si>
  <si>
    <t>Komunikace a parkovací stání</t>
  </si>
  <si>
    <t>SO 02</t>
  </si>
  <si>
    <t>Zpevněné plochy a pochozí</t>
  </si>
  <si>
    <t>SO 03+04</t>
  </si>
  <si>
    <t>Veřejné osvětlení +Slaboproud</t>
  </si>
  <si>
    <t>SO 05</t>
  </si>
  <si>
    <t>Sadové úpravy</t>
  </si>
  <si>
    <t>SO 06</t>
  </si>
  <si>
    <t>Mobiliář</t>
  </si>
  <si>
    <t>Celkem za stavbu</t>
  </si>
  <si>
    <t>CZK</t>
  </si>
  <si>
    <t>VN</t>
  </si>
  <si>
    <t>ON</t>
  </si>
  <si>
    <t>Stavební úpravy ul. Březová v Karviné - Ráj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</si>
</sst>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7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7" xfId="0" applyNumberFormat="1" applyFont="1" applyFill="1" applyBorder="1" applyAlignment="1">
      <alignment vertical="center"/>
    </xf>
    <xf numFmtId="4" fontId="7" fillId="5" borderId="28" xfId="0" applyNumberFormat="1" applyFont="1" applyFill="1" applyBorder="1" applyAlignment="1">
      <alignment vertical="center" wrapText="1"/>
    </xf>
    <xf numFmtId="4" fontId="10" fillId="5" borderId="29" xfId="0" applyNumberFormat="1" applyFont="1" applyFill="1" applyBorder="1" applyAlignment="1">
      <alignment horizontal="center" vertical="center" wrapText="1" shrinkToFit="1"/>
    </xf>
    <xf numFmtId="4" fontId="7" fillId="5" borderId="29" xfId="0" applyNumberFormat="1" applyFont="1" applyFill="1" applyBorder="1" applyAlignment="1">
      <alignment horizontal="center" vertical="center" wrapText="1" shrinkToFit="1"/>
    </xf>
    <xf numFmtId="3" fontId="7" fillId="5" borderId="29" xfId="0" applyNumberFormat="1" applyFont="1" applyFill="1" applyBorder="1" applyAlignment="1">
      <alignment horizontal="center" vertical="center" wrapText="1"/>
    </xf>
    <xf numFmtId="4" fontId="0" fillId="0" borderId="30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3" fontId="0" fillId="0" borderId="32" xfId="0" applyNumberFormat="1" applyBorder="1" applyAlignment="1">
      <alignment vertical="center"/>
    </xf>
    <xf numFmtId="4" fontId="8" fillId="0" borderId="30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3" fontId="8" fillId="0" borderId="32" xfId="0" applyNumberFormat="1" applyFont="1" applyBorder="1" applyAlignment="1">
      <alignment vertical="center"/>
    </xf>
    <xf numFmtId="4" fontId="0" fillId="0" borderId="30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49" fontId="0" fillId="0" borderId="1" xfId="0" applyNumberFormat="1" applyBorder="1"/>
    <xf numFmtId="0" fontId="3" fillId="2" borderId="0" xfId="0" applyFont="1" applyFill="1" applyAlignment="1">
      <alignment horizontal="left" wrapText="1"/>
    </xf>
    <xf numFmtId="4" fontId="0" fillId="0" borderId="31" xfId="0" applyNumberFormat="1" applyBorder="1" applyAlignment="1">
      <alignment vertical="center" wrapText="1"/>
    </xf>
    <xf numFmtId="4" fontId="0" fillId="3" borderId="33" xfId="0" applyNumberFormat="1" applyFill="1" applyBorder="1" applyAlignment="1">
      <alignment vertical="center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8" fillId="0" borderId="31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38</v>
      </c>
    </row>
    <row r="2" spans="1:7" ht="57.75" customHeight="1" x14ac:dyDescent="0.25">
      <c r="A2" s="119" t="s">
        <v>39</v>
      </c>
      <c r="B2" s="119"/>
      <c r="C2" s="119"/>
      <c r="D2" s="119"/>
      <c r="E2" s="119"/>
      <c r="F2" s="119"/>
      <c r="G2" s="11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48"/>
  <sheetViews>
    <sheetView showGridLines="0" tabSelected="1" topLeftCell="B1" zoomScaleNormal="100" zoomScaleSheetLayoutView="75" workbookViewId="0">
      <selection activeCell="E4" sqref="E4:J4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36</v>
      </c>
      <c r="B1" s="152" t="s">
        <v>4</v>
      </c>
      <c r="C1" s="153"/>
      <c r="D1" s="153"/>
      <c r="E1" s="153"/>
      <c r="F1" s="153"/>
      <c r="G1" s="153"/>
      <c r="H1" s="153"/>
      <c r="I1" s="153"/>
      <c r="J1" s="154"/>
    </row>
    <row r="2" spans="1:15" ht="36" customHeight="1" x14ac:dyDescent="0.25">
      <c r="A2" s="2"/>
      <c r="B2" s="76" t="s">
        <v>24</v>
      </c>
      <c r="C2" s="77"/>
      <c r="D2" s="78" t="s">
        <v>41</v>
      </c>
      <c r="E2" s="158" t="s">
        <v>62</v>
      </c>
      <c r="F2" s="159"/>
      <c r="G2" s="159"/>
      <c r="H2" s="159"/>
      <c r="I2" s="159"/>
      <c r="J2" s="160"/>
      <c r="O2" s="1"/>
    </row>
    <row r="3" spans="1:15" ht="27" hidden="1" customHeight="1" x14ac:dyDescent="0.25">
      <c r="A3" s="2"/>
      <c r="B3" s="79"/>
      <c r="C3" s="77"/>
      <c r="D3" s="80"/>
      <c r="E3" s="161"/>
      <c r="F3" s="162"/>
      <c r="G3" s="162"/>
      <c r="H3" s="162"/>
      <c r="I3" s="162"/>
      <c r="J3" s="163"/>
    </row>
    <row r="4" spans="1:15" ht="23.25" customHeight="1" x14ac:dyDescent="0.25">
      <c r="A4" s="2"/>
      <c r="B4" s="81"/>
      <c r="C4" s="82"/>
      <c r="D4" s="83"/>
      <c r="E4" s="142"/>
      <c r="F4" s="142"/>
      <c r="G4" s="142"/>
      <c r="H4" s="142"/>
      <c r="I4" s="142"/>
      <c r="J4" s="143"/>
    </row>
    <row r="5" spans="1:15" ht="24" customHeight="1" x14ac:dyDescent="0.25">
      <c r="A5" s="2"/>
      <c r="B5" s="31" t="s">
        <v>23</v>
      </c>
      <c r="D5" s="146"/>
      <c r="E5" s="147"/>
      <c r="F5" s="147"/>
      <c r="G5" s="147"/>
      <c r="H5" s="18" t="s">
        <v>40</v>
      </c>
      <c r="I5" s="22"/>
      <c r="J5" s="8"/>
    </row>
    <row r="6" spans="1:15" ht="15.75" customHeight="1" x14ac:dyDescent="0.25">
      <c r="A6" s="2"/>
      <c r="B6" s="28"/>
      <c r="C6" s="55"/>
      <c r="D6" s="148"/>
      <c r="E6" s="149"/>
      <c r="F6" s="149"/>
      <c r="G6" s="149"/>
      <c r="H6" s="18" t="s">
        <v>34</v>
      </c>
      <c r="I6" s="22"/>
      <c r="J6" s="8"/>
    </row>
    <row r="7" spans="1:15" ht="15.75" customHeight="1" x14ac:dyDescent="0.25">
      <c r="A7" s="2"/>
      <c r="B7" s="29"/>
      <c r="C7" s="56"/>
      <c r="D7" s="53"/>
      <c r="E7" s="150"/>
      <c r="F7" s="151"/>
      <c r="G7" s="151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40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165"/>
      <c r="E11" s="165"/>
      <c r="F11" s="165"/>
      <c r="G11" s="165"/>
      <c r="H11" s="18" t="s">
        <v>40</v>
      </c>
      <c r="I11" s="85"/>
      <c r="J11" s="8"/>
    </row>
    <row r="12" spans="1:15" ht="15.75" customHeight="1" x14ac:dyDescent="0.25">
      <c r="A12" s="2"/>
      <c r="B12" s="28"/>
      <c r="C12" s="55"/>
      <c r="D12" s="141"/>
      <c r="E12" s="141"/>
      <c r="F12" s="141"/>
      <c r="G12" s="141"/>
      <c r="H12" s="18" t="s">
        <v>34</v>
      </c>
      <c r="I12" s="85"/>
      <c r="J12" s="8"/>
    </row>
    <row r="13" spans="1:15" ht="15.75" customHeight="1" x14ac:dyDescent="0.25">
      <c r="A13" s="2"/>
      <c r="B13" s="29"/>
      <c r="C13" s="56"/>
      <c r="D13" s="84"/>
      <c r="E13" s="144"/>
      <c r="F13" s="145"/>
      <c r="G13" s="145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32</v>
      </c>
      <c r="C15" s="61"/>
      <c r="D15" s="54"/>
      <c r="E15" s="164"/>
      <c r="F15" s="164"/>
      <c r="G15" s="166"/>
      <c r="H15" s="166"/>
      <c r="I15" s="166" t="s">
        <v>31</v>
      </c>
      <c r="J15" s="167"/>
    </row>
    <row r="16" spans="1:15" ht="23.25" customHeight="1" x14ac:dyDescent="0.25">
      <c r="A16" s="118" t="s">
        <v>26</v>
      </c>
      <c r="B16" s="38" t="s">
        <v>26</v>
      </c>
      <c r="C16" s="62"/>
      <c r="D16" s="63"/>
      <c r="E16" s="130"/>
      <c r="F16" s="131"/>
      <c r="G16" s="130"/>
      <c r="H16" s="131"/>
      <c r="I16" s="130"/>
      <c r="J16" s="132"/>
    </row>
    <row r="17" spans="1:10" ht="23.25" customHeight="1" x14ac:dyDescent="0.25">
      <c r="A17" s="118" t="s">
        <v>27</v>
      </c>
      <c r="B17" s="38" t="s">
        <v>27</v>
      </c>
      <c r="C17" s="62"/>
      <c r="D17" s="63"/>
      <c r="E17" s="130"/>
      <c r="F17" s="131"/>
      <c r="G17" s="130"/>
      <c r="H17" s="131"/>
      <c r="I17" s="130"/>
      <c r="J17" s="132"/>
    </row>
    <row r="18" spans="1:10" ht="23.25" customHeight="1" x14ac:dyDescent="0.25">
      <c r="A18" s="118" t="s">
        <v>28</v>
      </c>
      <c r="B18" s="38" t="s">
        <v>28</v>
      </c>
      <c r="C18" s="62"/>
      <c r="D18" s="63"/>
      <c r="E18" s="130"/>
      <c r="F18" s="131"/>
      <c r="G18" s="130"/>
      <c r="H18" s="131"/>
      <c r="I18" s="130"/>
      <c r="J18" s="132"/>
    </row>
    <row r="19" spans="1:10" ht="23.25" customHeight="1" x14ac:dyDescent="0.25">
      <c r="A19" s="118" t="s">
        <v>60</v>
      </c>
      <c r="B19" s="38" t="s">
        <v>29</v>
      </c>
      <c r="C19" s="62"/>
      <c r="D19" s="63"/>
      <c r="E19" s="130"/>
      <c r="F19" s="131"/>
      <c r="G19" s="130"/>
      <c r="H19" s="131"/>
      <c r="I19" s="130"/>
      <c r="J19" s="132"/>
    </row>
    <row r="20" spans="1:10" ht="23.25" customHeight="1" x14ac:dyDescent="0.25">
      <c r="A20" s="118" t="s">
        <v>61</v>
      </c>
      <c r="B20" s="38" t="s">
        <v>30</v>
      </c>
      <c r="C20" s="62"/>
      <c r="D20" s="63"/>
      <c r="E20" s="130"/>
      <c r="F20" s="131"/>
      <c r="G20" s="130"/>
      <c r="H20" s="131"/>
      <c r="I20" s="130"/>
      <c r="J20" s="132"/>
    </row>
    <row r="21" spans="1:10" ht="23.25" customHeight="1" x14ac:dyDescent="0.25">
      <c r="A21" s="2"/>
      <c r="B21" s="48" t="s">
        <v>31</v>
      </c>
      <c r="C21" s="64"/>
      <c r="D21" s="65"/>
      <c r="E21" s="133"/>
      <c r="F21" s="168"/>
      <c r="G21" s="133"/>
      <c r="H21" s="168"/>
      <c r="I21" s="133">
        <f>+ZakladDPHZaklVypocet</f>
        <v>0</v>
      </c>
      <c r="J21" s="134"/>
    </row>
    <row r="22" spans="1:10" ht="33" customHeight="1" x14ac:dyDescent="0.25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128">
        <f>ZakladDPHSniVypocet</f>
        <v>0</v>
      </c>
      <c r="H23" s="129"/>
      <c r="I23" s="129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126">
        <f>A23</f>
        <v>0</v>
      </c>
      <c r="H24" s="127"/>
      <c r="I24" s="127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28">
        <f>ZakladDPHZaklVypocet</f>
        <v>0</v>
      </c>
      <c r="H25" s="129"/>
      <c r="I25" s="129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155">
        <f>A25</f>
        <v>0</v>
      </c>
      <c r="H26" s="156"/>
      <c r="I26" s="156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157">
        <f>CenaCelkem-(ZakladDPHSni+DPHSni+ZakladDPHZakl+DPHZakl)</f>
        <v>0</v>
      </c>
      <c r="H27" s="157"/>
      <c r="I27" s="157"/>
      <c r="J27" s="41" t="str">
        <f t="shared" si="0"/>
        <v>CZK</v>
      </c>
    </row>
    <row r="28" spans="1:10" ht="27.75" hidden="1" customHeight="1" thickBot="1" x14ac:dyDescent="0.3">
      <c r="A28" s="2"/>
      <c r="B28" s="110" t="s">
        <v>25</v>
      </c>
      <c r="C28" s="111"/>
      <c r="D28" s="111"/>
      <c r="E28" s="112"/>
      <c r="F28" s="113"/>
      <c r="G28" s="135">
        <f>ZakladDPHSniVypocet+ZakladDPHZaklVypocet</f>
        <v>0</v>
      </c>
      <c r="H28" s="136"/>
      <c r="I28" s="136"/>
      <c r="J28" s="114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10" t="s">
        <v>35</v>
      </c>
      <c r="C29" s="115"/>
      <c r="D29" s="115"/>
      <c r="E29" s="115"/>
      <c r="F29" s="116"/>
      <c r="G29" s="135">
        <f>A27</f>
        <v>0</v>
      </c>
      <c r="H29" s="135"/>
      <c r="I29" s="135"/>
      <c r="J29" s="117" t="s">
        <v>59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37"/>
      <c r="E34" s="138"/>
      <c r="G34" s="139"/>
      <c r="H34" s="140"/>
      <c r="I34" s="140"/>
      <c r="J34" s="25"/>
    </row>
    <row r="35" spans="1:10" ht="12.75" customHeight="1" x14ac:dyDescent="0.25">
      <c r="A35" s="2"/>
      <c r="B35" s="2"/>
      <c r="D35" s="125" t="s">
        <v>2</v>
      </c>
      <c r="E35" s="125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5">
      <c r="B37" s="87" t="s">
        <v>17</v>
      </c>
      <c r="C37" s="88"/>
      <c r="D37" s="88"/>
      <c r="E37" s="88"/>
      <c r="F37" s="89"/>
      <c r="G37" s="89"/>
      <c r="H37" s="89"/>
      <c r="I37" s="89"/>
      <c r="J37" s="90"/>
    </row>
    <row r="38" spans="1:10" ht="25.5" customHeight="1" x14ac:dyDescent="0.25">
      <c r="A38" s="86" t="s">
        <v>37</v>
      </c>
      <c r="B38" s="91" t="s">
        <v>18</v>
      </c>
      <c r="C38" s="92" t="s">
        <v>6</v>
      </c>
      <c r="D38" s="92"/>
      <c r="E38" s="92"/>
      <c r="F38" s="93" t="str">
        <f>B23</f>
        <v>Základ pro sníženou DPH</v>
      </c>
      <c r="G38" s="93" t="str">
        <f>B25</f>
        <v>Základ pro základní DPH</v>
      </c>
      <c r="H38" s="94" t="s">
        <v>19</v>
      </c>
      <c r="I38" s="94" t="s">
        <v>1</v>
      </c>
      <c r="J38" s="95" t="s">
        <v>0</v>
      </c>
    </row>
    <row r="39" spans="1:10" ht="25.5" hidden="1" customHeight="1" x14ac:dyDescent="0.25">
      <c r="A39" s="86">
        <v>1</v>
      </c>
      <c r="B39" s="96" t="s">
        <v>42</v>
      </c>
      <c r="C39" s="120"/>
      <c r="D39" s="120"/>
      <c r="E39" s="120"/>
      <c r="F39" s="97" t="e">
        <f>#REF!+#REF!+#REF!+#REF!+#REF!+#REF!</f>
        <v>#REF!</v>
      </c>
      <c r="G39" s="98" t="e">
        <f>#REF!+#REF!+#REF!+#REF!+#REF!+#REF!</f>
        <v>#REF!</v>
      </c>
      <c r="H39" s="99" t="e">
        <f t="shared" ref="H39:H47" si="1">(F39*SazbaDPH1/100)+(G39*SazbaDPH2/100)</f>
        <v>#REF!</v>
      </c>
      <c r="I39" s="99" t="e">
        <f t="shared" ref="I39:I47" si="2">F39+G39+H39</f>
        <v>#REF!</v>
      </c>
      <c r="J39" s="100" t="str">
        <f t="shared" ref="J39:J47" si="3">IF(_xlfn.SINGLE(CenaCelkemVypocet)=0,"",I39/_xlfn.SINGLE(CenaCelkemVypocet)*100)</f>
        <v/>
      </c>
    </row>
    <row r="40" spans="1:10" ht="25.5" customHeight="1" x14ac:dyDescent="0.25">
      <c r="A40" s="86">
        <v>2</v>
      </c>
      <c r="B40" s="101" t="s">
        <v>43</v>
      </c>
      <c r="C40" s="124" t="s">
        <v>44</v>
      </c>
      <c r="D40" s="124"/>
      <c r="E40" s="124"/>
      <c r="F40" s="102">
        <v>0</v>
      </c>
      <c r="G40" s="103">
        <f>+G41</f>
        <v>0</v>
      </c>
      <c r="H40" s="103">
        <f t="shared" si="1"/>
        <v>0</v>
      </c>
      <c r="I40" s="103">
        <f t="shared" si="2"/>
        <v>0</v>
      </c>
      <c r="J40" s="104" t="str">
        <f t="shared" si="3"/>
        <v/>
      </c>
    </row>
    <row r="41" spans="1:10" ht="25.5" customHeight="1" x14ac:dyDescent="0.25">
      <c r="A41" s="86">
        <v>3</v>
      </c>
      <c r="B41" s="105" t="s">
        <v>45</v>
      </c>
      <c r="C41" s="120" t="s">
        <v>44</v>
      </c>
      <c r="D41" s="120"/>
      <c r="E41" s="120"/>
      <c r="F41" s="106">
        <v>0</v>
      </c>
      <c r="G41" s="99">
        <v>0</v>
      </c>
      <c r="H41" s="99">
        <f t="shared" si="1"/>
        <v>0</v>
      </c>
      <c r="I41" s="99">
        <f t="shared" si="2"/>
        <v>0</v>
      </c>
      <c r="J41" s="100" t="str">
        <f t="shared" si="3"/>
        <v/>
      </c>
    </row>
    <row r="42" spans="1:10" ht="25.5" customHeight="1" x14ac:dyDescent="0.25">
      <c r="A42" s="86">
        <v>2</v>
      </c>
      <c r="B42" s="101" t="s">
        <v>46</v>
      </c>
      <c r="C42" s="124" t="s">
        <v>47</v>
      </c>
      <c r="D42" s="124"/>
      <c r="E42" s="124"/>
      <c r="F42" s="102">
        <v>0</v>
      </c>
      <c r="G42" s="103">
        <f>+G43+G44+G45+G46+G47</f>
        <v>0</v>
      </c>
      <c r="H42" s="103">
        <f t="shared" si="1"/>
        <v>0</v>
      </c>
      <c r="I42" s="103">
        <f t="shared" si="2"/>
        <v>0</v>
      </c>
      <c r="J42" s="104" t="str">
        <f t="shared" si="3"/>
        <v/>
      </c>
    </row>
    <row r="43" spans="1:10" ht="25.5" customHeight="1" x14ac:dyDescent="0.25">
      <c r="A43" s="86">
        <v>3</v>
      </c>
      <c r="B43" s="105" t="s">
        <v>48</v>
      </c>
      <c r="C43" s="120" t="s">
        <v>49</v>
      </c>
      <c r="D43" s="120"/>
      <c r="E43" s="120"/>
      <c r="F43" s="106">
        <v>0</v>
      </c>
      <c r="G43" s="99">
        <v>0</v>
      </c>
      <c r="H43" s="99">
        <f t="shared" si="1"/>
        <v>0</v>
      </c>
      <c r="I43" s="99">
        <f t="shared" si="2"/>
        <v>0</v>
      </c>
      <c r="J43" s="100" t="str">
        <f t="shared" si="3"/>
        <v/>
      </c>
    </row>
    <row r="44" spans="1:10" ht="25.5" customHeight="1" x14ac:dyDescent="0.25">
      <c r="A44" s="86">
        <v>3</v>
      </c>
      <c r="B44" s="105" t="s">
        <v>50</v>
      </c>
      <c r="C44" s="120" t="s">
        <v>51</v>
      </c>
      <c r="D44" s="120"/>
      <c r="E44" s="120"/>
      <c r="F44" s="106">
        <v>0</v>
      </c>
      <c r="G44" s="99">
        <v>0</v>
      </c>
      <c r="H44" s="99">
        <f t="shared" si="1"/>
        <v>0</v>
      </c>
      <c r="I44" s="99">
        <f t="shared" si="2"/>
        <v>0</v>
      </c>
      <c r="J44" s="100" t="str">
        <f t="shared" si="3"/>
        <v/>
      </c>
    </row>
    <row r="45" spans="1:10" ht="25.5" customHeight="1" x14ac:dyDescent="0.25">
      <c r="A45" s="86">
        <v>3</v>
      </c>
      <c r="B45" s="105" t="s">
        <v>52</v>
      </c>
      <c r="C45" s="120" t="s">
        <v>53</v>
      </c>
      <c r="D45" s="120"/>
      <c r="E45" s="120"/>
      <c r="F45" s="106">
        <v>0</v>
      </c>
      <c r="G45" s="99">
        <v>0</v>
      </c>
      <c r="H45" s="99">
        <f t="shared" si="1"/>
        <v>0</v>
      </c>
      <c r="I45" s="99">
        <f t="shared" si="2"/>
        <v>0</v>
      </c>
      <c r="J45" s="100" t="str">
        <f t="shared" si="3"/>
        <v/>
      </c>
    </row>
    <row r="46" spans="1:10" ht="25.5" customHeight="1" x14ac:dyDescent="0.25">
      <c r="A46" s="86">
        <v>3</v>
      </c>
      <c r="B46" s="105" t="s">
        <v>54</v>
      </c>
      <c r="C46" s="120" t="s">
        <v>55</v>
      </c>
      <c r="D46" s="120"/>
      <c r="E46" s="120"/>
      <c r="F46" s="106">
        <v>0</v>
      </c>
      <c r="G46" s="99">
        <v>0</v>
      </c>
      <c r="H46" s="99">
        <f t="shared" si="1"/>
        <v>0</v>
      </c>
      <c r="I46" s="99">
        <f t="shared" si="2"/>
        <v>0</v>
      </c>
      <c r="J46" s="100" t="str">
        <f t="shared" si="3"/>
        <v/>
      </c>
    </row>
    <row r="47" spans="1:10" ht="25.5" customHeight="1" x14ac:dyDescent="0.25">
      <c r="A47" s="86">
        <v>3</v>
      </c>
      <c r="B47" s="105" t="s">
        <v>56</v>
      </c>
      <c r="C47" s="120" t="s">
        <v>57</v>
      </c>
      <c r="D47" s="120"/>
      <c r="E47" s="120"/>
      <c r="F47" s="106">
        <v>0</v>
      </c>
      <c r="G47" s="99">
        <v>0</v>
      </c>
      <c r="H47" s="99">
        <f t="shared" si="1"/>
        <v>0</v>
      </c>
      <c r="I47" s="99">
        <f t="shared" si="2"/>
        <v>0</v>
      </c>
      <c r="J47" s="100" t="str">
        <f t="shared" si="3"/>
        <v/>
      </c>
    </row>
    <row r="48" spans="1:10" ht="25.5" customHeight="1" x14ac:dyDescent="0.25">
      <c r="A48" s="86"/>
      <c r="B48" s="121" t="s">
        <v>58</v>
      </c>
      <c r="C48" s="122"/>
      <c r="D48" s="122"/>
      <c r="E48" s="123"/>
      <c r="F48" s="107">
        <v>0</v>
      </c>
      <c r="G48" s="108">
        <f>+G42+G40</f>
        <v>0</v>
      </c>
      <c r="H48" s="108">
        <f>+H42+H40</f>
        <v>0</v>
      </c>
      <c r="I48" s="108">
        <f>+I42+I40</f>
        <v>0</v>
      </c>
      <c r="J48" s="109" t="e">
        <f>+J42+J40</f>
        <v>#VALUE!</v>
      </c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C43:E43"/>
    <mergeCell ref="C44:E44"/>
    <mergeCell ref="C45:E45"/>
    <mergeCell ref="C46:E46"/>
    <mergeCell ref="C47:E47"/>
    <mergeCell ref="B48:E4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4294967293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69" t="s">
        <v>7</v>
      </c>
      <c r="B1" s="169"/>
      <c r="C1" s="170"/>
      <c r="D1" s="169"/>
      <c r="E1" s="169"/>
      <c r="F1" s="169"/>
      <c r="G1" s="169"/>
    </row>
    <row r="2" spans="1:7" ht="24.9" customHeight="1" x14ac:dyDescent="0.25">
      <c r="A2" s="50" t="s">
        <v>8</v>
      </c>
      <c r="B2" s="49"/>
      <c r="C2" s="171"/>
      <c r="D2" s="171"/>
      <c r="E2" s="171"/>
      <c r="F2" s="171"/>
      <c r="G2" s="172"/>
    </row>
    <row r="3" spans="1:7" ht="24.9" customHeight="1" x14ac:dyDescent="0.25">
      <c r="A3" s="50" t="s">
        <v>9</v>
      </c>
      <c r="B3" s="49"/>
      <c r="C3" s="171"/>
      <c r="D3" s="171"/>
      <c r="E3" s="171"/>
      <c r="F3" s="171"/>
      <c r="G3" s="172"/>
    </row>
    <row r="4" spans="1:7" ht="24.9" customHeight="1" x14ac:dyDescent="0.25">
      <c r="A4" s="50" t="s">
        <v>10</v>
      </c>
      <c r="B4" s="49"/>
      <c r="C4" s="171"/>
      <c r="D4" s="171"/>
      <c r="E4" s="171"/>
      <c r="F4" s="171"/>
      <c r="G4" s="172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46</vt:i4>
      </vt:variant>
    </vt:vector>
  </HeadingPairs>
  <TitlesOfParts>
    <vt:vector size="49" baseType="lpstr">
      <vt:lpstr>Pokyny pro vyplnění</vt:lpstr>
      <vt:lpstr>Stavba</vt:lpstr>
      <vt:lpstr>VzorPolozky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</dc:creator>
  <cp:lastModifiedBy>Dana</cp:lastModifiedBy>
  <cp:lastPrinted>2021-11-04T18:16:35Z</cp:lastPrinted>
  <dcterms:created xsi:type="dcterms:W3CDTF">2009-04-08T07:15:50Z</dcterms:created>
  <dcterms:modified xsi:type="dcterms:W3CDTF">2021-11-23T09:44:05Z</dcterms:modified>
</cp:coreProperties>
</file>